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314e\Desktop\1_Uni_2024\"/>
    </mc:Choice>
  </mc:AlternateContent>
  <xr:revisionPtr revIDLastSave="0" documentId="13_ncr:1_{1688825F-9BDC-4B11-B765-724A71FC874A}" xr6:coauthVersionLast="36" xr6:coauthVersionMax="36" xr10:uidLastSave="{00000000-0000-0000-0000-000000000000}"/>
  <bookViews>
    <workbookView xWindow="0" yWindow="0" windowWidth="23040" windowHeight="9060" xr2:uid="{1AD07A68-2129-42C2-82B8-CD3F52AE4CFB}"/>
  </bookViews>
  <sheets>
    <sheet name="Seminars" sheetId="2" r:id="rId1"/>
    <sheet name="Calendar" sheetId="1" r:id="rId2"/>
  </sheets>
  <externalReferences>
    <externalReference r:id="rId3"/>
  </externalReferences>
  <definedNames>
    <definedName name="Calendar1Month">[1]KPI_Calendar!$C$1</definedName>
    <definedName name="Calendar1MonthOption">MATCH(Calendar1Month,Months,0)</definedName>
    <definedName name="Calendar1Year">[1]KPI_Calendar!$B$1</definedName>
    <definedName name="Calendar2Month">[1]KPI_Calendar!$N$1</definedName>
    <definedName name="Calendar2MonthOption">MATCH(Calendar2Month,Months,0)</definedName>
    <definedName name="Calendar2Year">[1]KPI_Calendar!$M$1</definedName>
    <definedName name="Days">{0,1,2,3,4,5,6}</definedName>
    <definedName name="Months">{"January","February","March","April","May","June","July","August","September","October","November","December"}</definedName>
    <definedName name="WeekdayOption">MATCH(WeekStart,Weekdays,0)+10</definedName>
    <definedName name="Weekdays">{"Monday","Tuesday","Wednesday","Thursday","Friday","Saturday","Sunday"}</definedName>
    <definedName name="WeekStart">[1]KPI_Calendar!$B$2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  <c r="B11" i="1" l="1" a="1"/>
  <c r="B13" i="1" a="1"/>
  <c r="B9" i="1" a="1"/>
  <c r="B7" i="1" a="1"/>
  <c r="B3" i="1" a="1"/>
  <c r="B5" i="1" a="1"/>
  <c r="H5" i="1" l="1"/>
  <c r="F5" i="1"/>
  <c r="G5" i="1"/>
  <c r="E5" i="1"/>
  <c r="C5" i="1"/>
  <c r="D5" i="1"/>
  <c r="B5" i="1"/>
  <c r="B3" i="1"/>
  <c r="B2" i="1" s="1"/>
  <c r="F3" i="1"/>
  <c r="F2" i="1" s="1"/>
  <c r="H3" i="1"/>
  <c r="H2" i="1" s="1"/>
  <c r="G3" i="1"/>
  <c r="G2" i="1" s="1"/>
  <c r="D3" i="1"/>
  <c r="D2" i="1" s="1"/>
  <c r="E3" i="1"/>
  <c r="E2" i="1" s="1"/>
  <c r="C3" i="1"/>
  <c r="C2" i="1" s="1"/>
  <c r="C7" i="1"/>
  <c r="H7" i="1"/>
  <c r="F7" i="1"/>
  <c r="B7" i="1"/>
  <c r="G7" i="1"/>
  <c r="D7" i="1"/>
  <c r="E7" i="1"/>
  <c r="B9" i="1"/>
  <c r="F9" i="1"/>
  <c r="D9" i="1"/>
  <c r="H9" i="1"/>
  <c r="G9" i="1"/>
  <c r="E9" i="1"/>
  <c r="C9" i="1"/>
  <c r="C13" i="1"/>
  <c r="B13" i="1"/>
  <c r="C11" i="1"/>
  <c r="H11" i="1"/>
  <c r="B11" i="1"/>
  <c r="G11" i="1"/>
  <c r="D11" i="1"/>
  <c r="F11" i="1"/>
  <c r="E11" i="1"/>
</calcChain>
</file>

<file path=xl/sharedStrings.xml><?xml version="1.0" encoding="utf-8"?>
<sst xmlns="http://schemas.openxmlformats.org/spreadsheetml/2006/main" count="75" uniqueCount="70">
  <si>
    <t>&amp; February</t>
  </si>
  <si>
    <t xml:space="preserve">Oles Honchar Dnipro National University </t>
  </si>
  <si>
    <r>
      <rPr>
        <sz val="12"/>
        <color rgb="FF002060"/>
        <rFont val="Calibri Light"/>
        <family val="2"/>
        <scheme val="major"/>
      </rPr>
      <t xml:space="preserve">"Передові методи проектування та виробництва сучасних авіаційних конструкцій" 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rgb="FF7030A0"/>
        <rFont val="Calibri Light"/>
        <family val="2"/>
        <scheme val="major"/>
      </rPr>
      <t xml:space="preserve">Олександр Джуринський 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>15:00 - 16:00</t>
    </r>
  </si>
  <si>
    <r>
      <rPr>
        <sz val="12"/>
        <color rgb="FF002060"/>
        <rFont val="Calibri Light"/>
        <family val="2"/>
        <scheme val="major"/>
      </rPr>
      <t>"Боінг Україна"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rgb="FF7030A0"/>
        <rFont val="Calibri Light"/>
        <family val="2"/>
        <scheme val="major"/>
      </rPr>
      <t>Євген Адонієв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>16:00 - 17:00</t>
    </r>
  </si>
  <si>
    <r>
      <rPr>
        <sz val="12"/>
        <color rgb="FF002060"/>
        <rFont val="Calibri Light"/>
        <family val="2"/>
        <scheme val="major"/>
      </rPr>
      <t>"Payloads overview"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rgb="FF7030A0"/>
        <rFont val="Calibri Light"/>
        <family val="2"/>
        <scheme val="major"/>
      </rPr>
      <t>Андрій Шубенко, Ігор Заборський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 xml:space="preserve">15:30 - 16:30 </t>
    </r>
  </si>
  <si>
    <r>
      <rPr>
        <sz val="12"/>
        <color rgb="FF002060"/>
        <rFont val="Calibri Light"/>
        <family val="2"/>
        <scheme val="major"/>
      </rPr>
      <t>"Валідація та верифікація скінченно-елементних моделей"</t>
    </r>
    <r>
      <rPr>
        <sz val="12"/>
        <color theme="1"/>
        <rFont val="Calibri Light"/>
        <family val="2"/>
        <scheme val="major"/>
      </rPr>
      <t xml:space="preserve"> 
</t>
    </r>
    <r>
      <rPr>
        <sz val="12"/>
        <color rgb="FF7030A0"/>
        <rFont val="Calibri Light"/>
        <family val="2"/>
        <scheme val="major"/>
      </rPr>
      <t>Богдан Товт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>17:00 - 18:00</t>
    </r>
  </si>
  <si>
    <r>
      <rPr>
        <sz val="12"/>
        <color rgb="FF002060"/>
        <rFont val="Calibri Light"/>
        <family val="2"/>
        <scheme val="major"/>
      </rPr>
      <t xml:space="preserve">"Друге життя пасажирського літака" 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rgb="FF7030A0"/>
        <rFont val="Calibri Light"/>
        <family val="2"/>
        <scheme val="major"/>
      </rPr>
      <t>Антон Чумак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>17:30 - 18:30</t>
    </r>
  </si>
  <si>
    <r>
      <rPr>
        <sz val="12"/>
        <color rgb="FF002060"/>
        <rFont val="Calibri Light"/>
        <family val="2"/>
        <scheme val="major"/>
      </rPr>
      <t>"Досвід роботи сервіс інженером в авіаційній сфері"</t>
    </r>
    <r>
      <rPr>
        <sz val="12"/>
        <color theme="1"/>
        <rFont val="Calibri Light"/>
        <family val="2"/>
        <scheme val="major"/>
      </rPr>
      <t xml:space="preserve"> 
Андрій Дедеря
</t>
    </r>
    <r>
      <rPr>
        <sz val="12"/>
        <color theme="7" tint="-0.499984740745262"/>
        <rFont val="Calibri Light"/>
        <family val="2"/>
        <scheme val="major"/>
      </rPr>
      <t>15:00 - 16:00</t>
    </r>
  </si>
  <si>
    <r>
      <rPr>
        <sz val="12"/>
        <color rgb="FF002060"/>
        <rFont val="Calibri Light"/>
        <family val="2"/>
        <scheme val="major"/>
      </rPr>
      <t>"Production &amp; Industrial Engineering (PIE)
Overview"</t>
    </r>
    <r>
      <rPr>
        <sz val="12"/>
        <color theme="1"/>
        <rFont val="Calibri Light"/>
        <family val="2"/>
        <scheme val="major"/>
      </rPr>
      <t xml:space="preserve"> 
</t>
    </r>
    <r>
      <rPr>
        <sz val="12"/>
        <color rgb="FF7030A0"/>
        <rFont val="Calibri Light"/>
        <family val="2"/>
        <scheme val="major"/>
      </rPr>
      <t xml:space="preserve">Анастасія Меняйло 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>15:30 - 16:30</t>
    </r>
  </si>
  <si>
    <r>
      <rPr>
        <sz val="12"/>
        <color rgb="FF002060"/>
        <rFont val="Calibri Light"/>
        <family val="2"/>
        <scheme val="major"/>
      </rPr>
      <t xml:space="preserve">"Досвід роботи інженером з міцності в компанії Boeing" 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rgb="FF7030A0"/>
        <rFont val="Calibri Light"/>
        <family val="2"/>
        <scheme val="major"/>
      </rPr>
      <t>Антон Некращук, Олексій Стецюк</t>
    </r>
    <r>
      <rPr>
        <sz val="12"/>
        <color theme="1"/>
        <rFont val="Calibri Light"/>
        <family val="2"/>
        <scheme val="major"/>
      </rPr>
      <t xml:space="preserve">
</t>
    </r>
    <r>
      <rPr>
        <sz val="12"/>
        <color theme="7" tint="-0.499984740745262"/>
        <rFont val="Calibri Light"/>
        <family val="2"/>
        <scheme val="major"/>
      </rPr>
      <t>16:00 - 17:00</t>
    </r>
  </si>
  <si>
    <t>Notes:</t>
  </si>
  <si>
    <t>Тема</t>
  </si>
  <si>
    <t>Лектор</t>
  </si>
  <si>
    <t>E-mail</t>
  </si>
  <si>
    <t xml:space="preserve">Посада </t>
  </si>
  <si>
    <t>Короткий зміст семінару</t>
  </si>
  <si>
    <t>Дата</t>
  </si>
  <si>
    <t>Час</t>
  </si>
  <si>
    <t>Передові методи проектування та виробництва сучасних авіаційних конструкцій</t>
  </si>
  <si>
    <t>Олександр Джуринський</t>
  </si>
  <si>
    <t xml:space="preserve">oleksandr.m.dzhurynskyi@boeing.com </t>
  </si>
  <si>
    <t>Провідний інженер</t>
  </si>
  <si>
    <t xml:space="preserve">Огляд передових методів проектування та виробництва сучасних авіаційних конструкцій
Відомості про продукти виконані методами автоматичного моделювання;
Передові методи опису деталей для виробництв. </t>
  </si>
  <si>
    <t>16:00 - 17:00</t>
  </si>
  <si>
    <t>Validation and Verification of Finite Element Models</t>
  </si>
  <si>
    <t xml:space="preserve">Богдан Товт </t>
  </si>
  <si>
    <t xml:space="preserve">bohdan.tovt@boeing.com </t>
  </si>
  <si>
    <t>Провідний інженер </t>
  </si>
  <si>
    <t>Валідація та верифікація скінченно-елементних моделей</t>
  </si>
  <si>
    <t>17:00 - 18:00</t>
  </si>
  <si>
    <t>Друге життя пасажирського літака</t>
  </si>
  <si>
    <t>Антон Чумак</t>
  </si>
  <si>
    <t xml:space="preserve">anton.chumak@boeing.com </t>
  </si>
  <si>
    <t>Огляд особливостей модифікації пасажирського літака у грузовий як етапу його життєвого циклу</t>
  </si>
  <si>
    <t>17:30 - 18:30</t>
  </si>
  <si>
    <t>Досвід роботи інженером з міцності в компанії Boeing</t>
  </si>
  <si>
    <t>Антон Некращук   Олексій Стецюк</t>
  </si>
  <si>
    <t>anton.o.nekrashchuk@boeing.com oleksii.v.stetsiuk@boeing.com</t>
  </si>
  <si>
    <t>Провідні інженери</t>
  </si>
  <si>
    <t xml:space="preserve">Огляд специфіки роботи інженером з міцності </t>
  </si>
  <si>
    <t>Боінг Україна</t>
  </si>
  <si>
    <t>yevhen.adoniev@boeing.com</t>
  </si>
  <si>
    <t>Керівник проектів та програм</t>
  </si>
  <si>
    <t xml:space="preserve">Огляд компанії Boeing, Боінг Україна </t>
  </si>
  <si>
    <t xml:space="preserve">Payloads overview </t>
  </si>
  <si>
    <t xml:space="preserve">Шубенко Андрій  Заборський Ігор </t>
  </si>
  <si>
    <t xml:space="preserve">andrii.v.shubenko@boeing.com      ihor.b.zaborskyi@boeing.com  </t>
  </si>
  <si>
    <t>Провідні інженери</t>
  </si>
  <si>
    <t>Огляд особливостей сучасних інтер'єрів літаків</t>
  </si>
  <si>
    <t>15:00 - 16:00</t>
  </si>
  <si>
    <t>Досвід роботи сервіс інженером в авіаційній сфері</t>
  </si>
  <si>
    <t>Андрій Дедеря</t>
  </si>
  <si>
    <t xml:space="preserve">andrii.dederia@boeing.com </t>
  </si>
  <si>
    <t xml:space="preserve">Огляд специфіки роботи сервіс інженером </t>
  </si>
  <si>
    <t>Production &amp; Industrial Engineering (PIE) 
Overview</t>
  </si>
  <si>
    <t>Провідний інженер</t>
  </si>
  <si>
    <t>Огляд специфіки роботи напрямку виробництва та промислової інженерії</t>
  </si>
  <si>
    <t>15:30 - 16:30</t>
  </si>
  <si>
    <t>Анастасія Меняйло</t>
  </si>
  <si>
    <t>anastasiia.y.meniailo@boeing.com</t>
  </si>
  <si>
    <t xml:space="preserve">Запрошення на зустріч: </t>
  </si>
  <si>
    <t>https://boeing.webex.com/boeing/j.php?MTID=m19a97cd344c08e523fa723242576fb70</t>
  </si>
  <si>
    <t xml:space="preserve">Євген Адоньєв </t>
  </si>
  <si>
    <t>https://boeing.webex.com/boeing/j.php?MTID=m963ecd16bd02478fdb396ef68ee523fa</t>
  </si>
  <si>
    <t>https://boeing.webex.com/boeing/j.php?MTID=maa2a9fdc02f295c41182ddff2b2e1ce5</t>
  </si>
  <si>
    <t xml:space="preserve">https://boeing.webex.com/boeing/j.php?MTID=m44522b2c76a5d7804ea59ae716874302 </t>
  </si>
  <si>
    <t xml:space="preserve">https://boeing.webex.com/boeing/j.php?MTID=mb05997f5a0edc3d60fb3eef355035ca2 </t>
  </si>
  <si>
    <t xml:space="preserve">https://boeing.webex.com/boeing/j.php?MTID=me1ad7343e1b6b84ce51961015e54d47d </t>
  </si>
  <si>
    <t>https://boeing.webex.com/boeing/j.php?MTID=m2b60b1e70cef6083609c6f1c49c89f59</t>
  </si>
  <si>
    <t xml:space="preserve">https://boeing.webex.com/boeing/j.php?MTID=m43402a4e3d24eed54ffb4c3562fe83d6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</si>
</sst>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002060"/>
      <name val="Calibri Light"/>
      <family val="2"/>
      <scheme val="major"/>
    </font>
    <font>
      <sz val="12"/>
      <color rgb="FF7030A0"/>
      <name val="Calibri Light"/>
      <family val="2"/>
      <scheme val="major"/>
    </font>
    <font>
      <sz val="12"/>
      <color theme="7" tint="-0.499984740745262"/>
      <name val="Calibri Light"/>
      <family val="2"/>
      <scheme val="maj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164" fontId="7" fillId="0" borderId="5" applyFill="0" applyProtection="0">
      <alignment horizontal="left" vertical="center" wrapText="1" indent="1"/>
    </xf>
    <xf numFmtId="164" fontId="8" fillId="0" borderId="7" applyFill="0" applyProtection="0">
      <alignment horizontal="left" vertical="top" wrapText="1" indent="1"/>
    </xf>
    <xf numFmtId="164" fontId="13" fillId="0" borderId="10" applyNumberFormat="0" applyFill="0" applyProtection="0">
      <alignment horizontal="left" vertical="center" wrapText="1" indent="1"/>
    </xf>
    <xf numFmtId="164" fontId="1" fillId="0" borderId="0" applyNumberFormat="0" applyFill="0" applyProtection="0">
      <alignment horizontal="left" vertical="top" wrapText="1" indent="1"/>
    </xf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0" borderId="0" xfId="1" applyAlignment="1">
      <alignment horizontal="center"/>
    </xf>
    <xf numFmtId="0" fontId="3" fillId="2" borderId="1" xfId="2" applyFill="1" applyAlignment="1"/>
    <xf numFmtId="0" fontId="3" fillId="3" borderId="1" xfId="2" applyFill="1" applyAlignment="1"/>
    <xf numFmtId="0" fontId="0" fillId="5" borderId="0" xfId="0" applyFill="1"/>
    <xf numFmtId="0" fontId="4" fillId="0" borderId="2" xfId="3" applyAlignment="1">
      <alignment horizontal="left" vertical="center" indent="1"/>
    </xf>
    <xf numFmtId="0" fontId="5" fillId="0" borderId="3" xfId="4" applyAlignment="1">
      <alignment horizontal="left" vertical="center" indent="1"/>
    </xf>
    <xf numFmtId="164" fontId="7" fillId="6" borderId="5" xfId="5" applyFill="1">
      <alignment horizontal="left" vertical="center" wrapText="1" indent="1"/>
    </xf>
    <xf numFmtId="164" fontId="7" fillId="2" borderId="5" xfId="5" applyFill="1">
      <alignment horizontal="left" vertical="center" wrapText="1" indent="1"/>
    </xf>
    <xf numFmtId="164" fontId="7" fillId="2" borderId="6" xfId="5" applyFill="1" applyBorder="1">
      <alignment horizontal="left" vertical="center" wrapText="1" indent="1"/>
    </xf>
    <xf numFmtId="0" fontId="8" fillId="0" borderId="7" xfId="6" applyNumberFormat="1" applyFill="1">
      <alignment horizontal="left" vertical="top" wrapText="1" indent="1"/>
    </xf>
    <xf numFmtId="0" fontId="9" fillId="0" borderId="7" xfId="6" applyNumberFormat="1" applyFont="1" applyFill="1">
      <alignment horizontal="left" vertical="top" wrapText="1" indent="1"/>
    </xf>
    <xf numFmtId="0" fontId="8" fillId="0" borderId="8" xfId="6" applyNumberFormat="1" applyFill="1" applyBorder="1">
      <alignment horizontal="left" vertical="top" wrapText="1" indent="1"/>
    </xf>
    <xf numFmtId="0" fontId="8" fillId="0" borderId="9" xfId="6" applyNumberFormat="1" applyFill="1" applyBorder="1">
      <alignment horizontal="left" vertical="top" wrapText="1" indent="1"/>
    </xf>
    <xf numFmtId="164" fontId="7" fillId="7" borderId="5" xfId="5" applyFill="1">
      <alignment horizontal="left" vertical="center" wrapText="1" inden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14" fillId="0" borderId="15" xfId="9" applyFill="1" applyBorder="1"/>
    <xf numFmtId="0" fontId="0" fillId="0" borderId="15" xfId="0" applyFill="1" applyBorder="1" applyAlignment="1">
      <alignment wrapText="1"/>
    </xf>
    <xf numFmtId="16" fontId="0" fillId="0" borderId="15" xfId="0" applyNumberFormat="1" applyFill="1" applyBorder="1"/>
    <xf numFmtId="0" fontId="0" fillId="0" borderId="16" xfId="0" applyFill="1" applyBorder="1"/>
    <xf numFmtId="0" fontId="14" fillId="0" borderId="15" xfId="9" applyFill="1" applyBorder="1" applyAlignment="1">
      <alignment wrapText="1"/>
    </xf>
    <xf numFmtId="0" fontId="0" fillId="0" borderId="18" xfId="0" applyFill="1" applyBorder="1"/>
    <xf numFmtId="16" fontId="0" fillId="0" borderId="18" xfId="0" applyNumberFormat="1" applyFill="1" applyBorder="1"/>
    <xf numFmtId="0" fontId="0" fillId="0" borderId="19" xfId="0" applyFill="1" applyBorder="1"/>
    <xf numFmtId="0" fontId="0" fillId="0" borderId="14" xfId="0" applyFill="1" applyBorder="1" applyAlignment="1">
      <alignment wrapText="1"/>
    </xf>
    <xf numFmtId="0" fontId="0" fillId="0" borderId="17" xfId="0" applyFill="1" applyBorder="1"/>
    <xf numFmtId="0" fontId="0" fillId="0" borderId="18" xfId="0" applyFill="1" applyBorder="1" applyAlignment="1">
      <alignment wrapText="1"/>
    </xf>
    <xf numFmtId="0" fontId="14" fillId="0" borderId="18" xfId="9" applyFill="1" applyBorder="1" applyAlignment="1">
      <alignment wrapText="1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3" fillId="0" borderId="10" xfId="7" applyNumberFormat="1">
      <alignment horizontal="left" vertical="center" wrapText="1" indent="1"/>
    </xf>
    <xf numFmtId="0" fontId="1" fillId="0" borderId="0" xfId="8" applyNumberFormat="1">
      <alignment horizontal="left" vertical="top" wrapText="1" indent="1"/>
    </xf>
    <xf numFmtId="0" fontId="14" fillId="0" borderId="12" xfId="9" applyFill="1" applyBorder="1"/>
    <xf numFmtId="0" fontId="14" fillId="0" borderId="18" xfId="9" applyFill="1" applyBorder="1"/>
  </cellXfs>
  <cellStyles count="10">
    <cellStyle name="Day" xfId="5" xr:uid="{599F159C-D01E-4B33-9D3F-649CC7456290}"/>
    <cellStyle name="Day Detail" xfId="6" xr:uid="{155183C4-76F1-4993-A43D-DCB4738659F9}"/>
    <cellStyle name="Heading 1" xfId="2" builtinId="16"/>
    <cellStyle name="Heading 2" xfId="3" builtinId="17"/>
    <cellStyle name="Heading 3" xfId="4" builtinId="18"/>
    <cellStyle name="Hyperlink" xfId="9" builtinId="8"/>
    <cellStyle name="Normal" xfId="0" builtinId="0"/>
    <cellStyle name="Notes" xfId="8" xr:uid="{1681AAAC-5F07-4262-8A0D-1FC2F5141AF7}"/>
    <cellStyle name="Notes Header" xfId="7" xr:uid="{FE2B4076-FDA9-4875-A690-217ADEC46162}"/>
    <cellStyle name="Title" xfId="1" builtinId="15"/>
  </cellStyles>
  <dxfs count="14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747474"/>
      </font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S\Data\OTO\Universities\3_Activities\Lectures\Schedul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KPI_Calendar"/>
      <sheetName val="Lviv_Calendar"/>
      <sheetName val="Dnipro_Calendar"/>
      <sheetName val="Donetsk_Calendar"/>
      <sheetName val="Kharkiv_Calendar"/>
      <sheetName val="NAU_Calendar"/>
      <sheetName val="Zaporizhzhia_Calendar"/>
    </sheetNames>
    <sheetDataSet>
      <sheetData sheetId="0"/>
      <sheetData sheetId="1">
        <row r="1">
          <cell r="B1">
            <v>2024</v>
          </cell>
          <cell r="C1" t="str">
            <v>February</v>
          </cell>
          <cell r="M1">
            <v>2024</v>
          </cell>
          <cell r="N1" t="str">
            <v>March</v>
          </cell>
        </row>
        <row r="2">
          <cell r="B2" t="str">
            <v>MONDAY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4B0B3C-6878-4447-8D1F-376F0DA59912}" name="Table1" displayName="Table1" ref="A1:H9" totalsRowShown="0" headerRowDxfId="13" dataDxfId="11" headerRowBorderDxfId="12" tableBorderDxfId="10" totalsRowBorderDxfId="9">
  <autoFilter ref="A1:H9" xr:uid="{CB6DC712-A4AA-458D-AAE4-36CDBE72017E}"/>
  <sortState ref="A2:G9">
    <sortCondition ref="F1:F9"/>
  </sortState>
  <tableColumns count="8">
    <tableColumn id="1" xr3:uid="{635E6192-E7E1-41ED-8116-38A6B621D240}" name="Тема" dataDxfId="8"/>
    <tableColumn id="2" xr3:uid="{2D6D4F3A-B815-4596-B6A9-0216F1F2E7D9}" name="Лектор" dataDxfId="7"/>
    <tableColumn id="3" xr3:uid="{76EBC982-1D65-4A34-9085-47E89D660292}" name="E-mail" dataDxfId="6" dataCellStyle="Hyperlink"/>
    <tableColumn id="4" xr3:uid="{618A977D-7F69-4621-9AE6-B36E7ECF1234}" name="Посада " dataDxfId="5"/>
    <tableColumn id="5" xr3:uid="{F11A0115-DA25-49A9-8BF9-CE1EF8B1C986}" name="Короткий зміст семінару" dataDxfId="4"/>
    <tableColumn id="19" xr3:uid="{5E00B8B7-01D4-4854-805D-290482F53428}" name="Дата" dataDxfId="3"/>
    <tableColumn id="20" xr3:uid="{E61CAB84-79F5-48C1-B3B9-90386A098290}" name="Час" dataDxfId="2"/>
    <tableColumn id="6" xr3:uid="{D3490B36-F6EC-4898-9066-A5699613A9A6}" name="Запрошення на зустріч: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oeing.webex.com/boeing/j.php?MTID=m19a97cd344c08e523fa723242576fb70" TargetMode="External"/><Relationship Id="rId13" Type="http://schemas.openxmlformats.org/officeDocument/2006/relationships/hyperlink" Target="https://boeing.webex.com/boeing/j.php?MTID=me1ad7343e1b6b84ce51961015e54d47d" TargetMode="External"/><Relationship Id="rId3" Type="http://schemas.openxmlformats.org/officeDocument/2006/relationships/hyperlink" Target="mailto:andrii.dederia@boeing.com" TargetMode="External"/><Relationship Id="rId7" Type="http://schemas.openxmlformats.org/officeDocument/2006/relationships/hyperlink" Target="mailto:yevhen.adoniev@boeing.com" TargetMode="External"/><Relationship Id="rId12" Type="http://schemas.openxmlformats.org/officeDocument/2006/relationships/hyperlink" Target="https://boeing.webex.com/boeing/j.php?MTID=mb05997f5a0edc3d60fb3eef355035ca2" TargetMode="External"/><Relationship Id="rId2" Type="http://schemas.openxmlformats.org/officeDocument/2006/relationships/hyperlink" Target="mailto:bohdan.tovt@boeing.com" TargetMode="External"/><Relationship Id="rId16" Type="http://schemas.openxmlformats.org/officeDocument/2006/relationships/table" Target="../tables/table1.xml"/><Relationship Id="rId1" Type="http://schemas.openxmlformats.org/officeDocument/2006/relationships/hyperlink" Target="mailto:anton.chumak@boeing.com" TargetMode="External"/><Relationship Id="rId6" Type="http://schemas.openxmlformats.org/officeDocument/2006/relationships/hyperlink" Target="mailto:andrii.v.shubenko@boeing.com" TargetMode="External"/><Relationship Id="rId11" Type="http://schemas.openxmlformats.org/officeDocument/2006/relationships/hyperlink" Target="https://boeing.webex.com/boeing/j.php?MTID=m44522b2c76a5d7804ea59ae716874302" TargetMode="External"/><Relationship Id="rId5" Type="http://schemas.openxmlformats.org/officeDocument/2006/relationships/hyperlink" Target="mailto:anton.o.nekrashchuk@boeing.com" TargetMode="External"/><Relationship Id="rId15" Type="http://schemas.openxmlformats.org/officeDocument/2006/relationships/hyperlink" Target="https://boeing.webex.com/boeing/j.php?MTID=m43402a4e3d24eed54ffb4c3562fe83d6" TargetMode="External"/><Relationship Id="rId10" Type="http://schemas.openxmlformats.org/officeDocument/2006/relationships/hyperlink" Target="https://boeing.webex.com/boeing/j.php?MTID=maa2a9fdc02f295c41182ddff2b2e1ce5" TargetMode="External"/><Relationship Id="rId4" Type="http://schemas.openxmlformats.org/officeDocument/2006/relationships/hyperlink" Target="mailto:oleksandr.m.dzhurynskyi@boeing.com" TargetMode="External"/><Relationship Id="rId9" Type="http://schemas.openxmlformats.org/officeDocument/2006/relationships/hyperlink" Target="https://boeing.webex.com/boeing/j.php?MTID=m963ecd16bd02478fdb396ef68ee523fa" TargetMode="External"/><Relationship Id="rId14" Type="http://schemas.openxmlformats.org/officeDocument/2006/relationships/hyperlink" Target="https://boeing.webex.com/boeing/j.php?MTID=m2b60b1e70cef6083609c6f1c49c89f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F3C9-6484-43D9-BA52-80E5E44C2201}">
  <dimension ref="A1:H9"/>
  <sheetViews>
    <sheetView tabSelected="1" topLeftCell="D1" workbookViewId="0">
      <selection activeCell="E19" sqref="E19"/>
    </sheetView>
  </sheetViews>
  <sheetFormatPr defaultRowHeight="14.4" x14ac:dyDescent="0.3"/>
  <cols>
    <col min="1" max="1" width="80.5546875" style="5" customWidth="1"/>
    <col min="2" max="2" width="22.77734375" style="5" customWidth="1"/>
    <col min="3" max="3" width="36.109375" style="5" customWidth="1"/>
    <col min="4" max="4" width="46.5546875" style="5" customWidth="1"/>
    <col min="5" max="5" width="89.77734375" style="5" customWidth="1"/>
    <col min="6" max="6" width="8.88671875" style="5"/>
    <col min="7" max="7" width="11.6640625" style="5" bestFit="1" customWidth="1"/>
    <col min="8" max="8" width="74.33203125" style="5" bestFit="1" customWidth="1"/>
    <col min="9" max="16384" width="8.88671875" style="5"/>
  </cols>
  <sheetData>
    <row r="1" spans="1:8" x14ac:dyDescent="0.3">
      <c r="A1" s="16" t="s">
        <v>11</v>
      </c>
      <c r="B1" s="17" t="s">
        <v>12</v>
      </c>
      <c r="C1" s="17" t="s">
        <v>13</v>
      </c>
      <c r="D1" s="17" t="s">
        <v>14</v>
      </c>
      <c r="E1" s="17" t="s">
        <v>15</v>
      </c>
      <c r="F1" s="17" t="s">
        <v>16</v>
      </c>
      <c r="G1" s="18" t="s">
        <v>17</v>
      </c>
      <c r="H1" s="17" t="s">
        <v>60</v>
      </c>
    </row>
    <row r="2" spans="1:8" ht="43.2" x14ac:dyDescent="0.3">
      <c r="A2" s="19" t="s">
        <v>18</v>
      </c>
      <c r="B2" s="20" t="s">
        <v>19</v>
      </c>
      <c r="C2" s="21" t="s">
        <v>20</v>
      </c>
      <c r="D2" s="20" t="s">
        <v>21</v>
      </c>
      <c r="E2" s="22" t="s">
        <v>22</v>
      </c>
      <c r="F2" s="23">
        <v>45350</v>
      </c>
      <c r="G2" s="24" t="s">
        <v>49</v>
      </c>
      <c r="H2" s="37" t="s">
        <v>61</v>
      </c>
    </row>
    <row r="3" spans="1:8" x14ac:dyDescent="0.3">
      <c r="A3" s="19" t="s">
        <v>40</v>
      </c>
      <c r="B3" s="20" t="s">
        <v>62</v>
      </c>
      <c r="C3" s="21" t="s">
        <v>41</v>
      </c>
      <c r="D3" s="20" t="s">
        <v>42</v>
      </c>
      <c r="E3" s="20" t="s">
        <v>43</v>
      </c>
      <c r="F3" s="23">
        <v>45355</v>
      </c>
      <c r="G3" s="24" t="s">
        <v>23</v>
      </c>
      <c r="H3" s="21" t="s">
        <v>63</v>
      </c>
    </row>
    <row r="4" spans="1:8" ht="28.8" x14ac:dyDescent="0.3">
      <c r="A4" s="19" t="s">
        <v>44</v>
      </c>
      <c r="B4" s="22" t="s">
        <v>45</v>
      </c>
      <c r="C4" s="25" t="s">
        <v>46</v>
      </c>
      <c r="D4" s="20" t="s">
        <v>47</v>
      </c>
      <c r="E4" s="20" t="s">
        <v>48</v>
      </c>
      <c r="F4" s="23">
        <v>45356</v>
      </c>
      <c r="G4" s="24" t="s">
        <v>57</v>
      </c>
      <c r="H4" s="21" t="s">
        <v>64</v>
      </c>
    </row>
    <row r="5" spans="1:8" x14ac:dyDescent="0.3">
      <c r="A5" s="19" t="s">
        <v>24</v>
      </c>
      <c r="B5" s="20" t="s">
        <v>25</v>
      </c>
      <c r="C5" s="21" t="s">
        <v>26</v>
      </c>
      <c r="D5" s="20" t="s">
        <v>27</v>
      </c>
      <c r="E5" s="20" t="s">
        <v>28</v>
      </c>
      <c r="F5" s="23">
        <v>45357</v>
      </c>
      <c r="G5" s="24" t="s">
        <v>29</v>
      </c>
      <c r="H5" s="21" t="s">
        <v>65</v>
      </c>
    </row>
    <row r="6" spans="1:8" x14ac:dyDescent="0.3">
      <c r="A6" s="19" t="s">
        <v>30</v>
      </c>
      <c r="B6" s="20" t="s">
        <v>31</v>
      </c>
      <c r="C6" s="21" t="s">
        <v>32</v>
      </c>
      <c r="D6" s="20" t="s">
        <v>21</v>
      </c>
      <c r="E6" s="20" t="s">
        <v>33</v>
      </c>
      <c r="F6" s="23">
        <v>45358</v>
      </c>
      <c r="G6" s="24" t="s">
        <v>34</v>
      </c>
      <c r="H6" s="21" t="s">
        <v>66</v>
      </c>
    </row>
    <row r="7" spans="1:8" x14ac:dyDescent="0.3">
      <c r="A7" s="19" t="s">
        <v>50</v>
      </c>
      <c r="B7" s="20" t="s">
        <v>51</v>
      </c>
      <c r="C7" s="21" t="s">
        <v>52</v>
      </c>
      <c r="D7" s="20" t="s">
        <v>21</v>
      </c>
      <c r="E7" s="20" t="s">
        <v>53</v>
      </c>
      <c r="F7" s="23">
        <v>45363</v>
      </c>
      <c r="G7" s="24" t="s">
        <v>49</v>
      </c>
      <c r="H7" s="21" t="s">
        <v>67</v>
      </c>
    </row>
    <row r="8" spans="1:8" ht="28.8" x14ac:dyDescent="0.3">
      <c r="A8" s="29" t="s">
        <v>54</v>
      </c>
      <c r="B8" s="20" t="s">
        <v>58</v>
      </c>
      <c r="C8" s="21" t="s">
        <v>59</v>
      </c>
      <c r="D8" s="20" t="s">
        <v>55</v>
      </c>
      <c r="E8" s="20" t="s">
        <v>56</v>
      </c>
      <c r="F8" s="23">
        <v>45365</v>
      </c>
      <c r="G8" s="24" t="s">
        <v>57</v>
      </c>
      <c r="H8" s="21" t="s">
        <v>68</v>
      </c>
    </row>
    <row r="9" spans="1:8" ht="28.8" x14ac:dyDescent="0.3">
      <c r="A9" s="30" t="s">
        <v>35</v>
      </c>
      <c r="B9" s="31" t="s">
        <v>36</v>
      </c>
      <c r="C9" s="32" t="s">
        <v>37</v>
      </c>
      <c r="D9" s="26" t="s">
        <v>38</v>
      </c>
      <c r="E9" s="26" t="s">
        <v>39</v>
      </c>
      <c r="F9" s="27">
        <v>45370</v>
      </c>
      <c r="G9" s="28" t="s">
        <v>23</v>
      </c>
      <c r="H9" s="38" t="s">
        <v>69</v>
      </c>
    </row>
  </sheetData>
  <hyperlinks>
    <hyperlink ref="C6" r:id="rId1" xr:uid="{23326EA2-3140-4E3A-838C-27482853FEE1}"/>
    <hyperlink ref="C5" r:id="rId2" xr:uid="{96B14A96-6DE4-4388-83AE-FA73B0CFD880}"/>
    <hyperlink ref="C7" r:id="rId3" xr:uid="{5BBBA5E8-CBCF-4B78-B816-601077293283}"/>
    <hyperlink ref="C2" r:id="rId4" xr:uid="{6180C07F-D127-4795-AD1D-9285C24C18A8}"/>
    <hyperlink ref="C9" r:id="rId5" display="anton.o.nekrashchuk@boeing.com " xr:uid="{B90F6C63-C746-4BB4-BDBD-32A6F9B2D4EC}"/>
    <hyperlink ref="C4" r:id="rId6" display="andrii.v.shubenko@boeing.com     " xr:uid="{822DF71D-78D5-4F94-B924-B12BE1BA7BAE}"/>
    <hyperlink ref="C3" r:id="rId7" xr:uid="{0B51E526-15DC-4AFD-A1B7-D490C87D6526}"/>
    <hyperlink ref="H2" r:id="rId8" xr:uid="{A9AE90E1-C690-4D5E-86AA-5D1713336D33}"/>
    <hyperlink ref="H3" r:id="rId9" xr:uid="{BF2D5AFB-1820-43F2-99DA-655766DA2C54}"/>
    <hyperlink ref="H4" r:id="rId10" xr:uid="{095FC6EF-B7BE-44B6-AF70-AB21DDE1DBEE}"/>
    <hyperlink ref="H5" r:id="rId11" xr:uid="{0CDB6060-77D0-406B-8788-795EA205A88A}"/>
    <hyperlink ref="H6" r:id="rId12" xr:uid="{A8D5BA76-924A-476B-957C-D289CA34CE54}"/>
    <hyperlink ref="H7" r:id="rId13" xr:uid="{CD314679-7F7C-4290-A28F-E4B98B8B5D20}"/>
    <hyperlink ref="H8" r:id="rId14" xr:uid="{B0E363E2-9FB9-4731-A7A5-1A71244CE6EF}"/>
    <hyperlink ref="H9" r:id="rId15" xr:uid="{2153337C-C26E-4D2A-B5B1-2CDEE49694D3}"/>
  </hyperlinks>
  <pageMargins left="0.7" right="0.7" top="0.75" bottom="0.75" header="0.3" footer="0.3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8ED9-E230-43EE-908B-0E98315699AE}">
  <dimension ref="A1:DC272"/>
  <sheetViews>
    <sheetView zoomScale="85" zoomScaleNormal="85" workbookViewId="0">
      <selection activeCell="K10" sqref="K10"/>
    </sheetView>
  </sheetViews>
  <sheetFormatPr defaultColWidth="8.77734375" defaultRowHeight="14.4" x14ac:dyDescent="0.3"/>
  <cols>
    <col min="1" max="1" width="2.44140625" style="1" customWidth="1"/>
    <col min="2" max="8" width="30.77734375" customWidth="1"/>
    <col min="9" max="9" width="2.44140625" style="1" customWidth="1"/>
    <col min="10" max="107" width="8.77734375" style="5"/>
  </cols>
  <sheetData>
    <row r="1" spans="2:107" ht="54" customHeight="1" thickBot="1" x14ac:dyDescent="0.5">
      <c r="B1" s="2">
        <f ca="1">YEAR(DATE(Calendar1Year,Calendar1MonthOption+1,1))</f>
        <v>2024</v>
      </c>
      <c r="C1" s="3" t="str">
        <f ca="1">TEXT(DATE(Calendar1Year,Calendar1MonthOption+1,1),"mmmm")</f>
        <v>March</v>
      </c>
      <c r="D1" s="4" t="s">
        <v>0</v>
      </c>
      <c r="E1" s="4"/>
      <c r="F1" s="33" t="s">
        <v>1</v>
      </c>
      <c r="G1" s="34"/>
      <c r="H1" s="34"/>
    </row>
    <row r="2" spans="2:107" ht="14.25" customHeight="1" thickTop="1" thickBot="1" x14ac:dyDescent="0.35">
      <c r="B2" s="6" t="str">
        <f ca="1">UPPER(TEXT(B3,"dddd"))</f>
        <v>MONDAY</v>
      </c>
      <c r="C2" s="7" t="str">
        <f t="shared" ref="C2:H2" ca="1" si="0">UPPER(TEXT(C3,"dddd"))</f>
        <v>TUESDAY</v>
      </c>
      <c r="D2" s="6" t="str">
        <f t="shared" ca="1" si="0"/>
        <v>WEDNESDAY</v>
      </c>
      <c r="E2" s="7" t="str">
        <f t="shared" ca="1" si="0"/>
        <v>THURSDAY</v>
      </c>
      <c r="F2" s="6" t="str">
        <f t="shared" ca="1" si="0"/>
        <v>FRIDAY</v>
      </c>
      <c r="G2" s="7" t="str">
        <f t="shared" ca="1" si="0"/>
        <v>SATURDAY</v>
      </c>
      <c r="H2" s="6" t="str">
        <f t="shared" ca="1" si="0"/>
        <v>SUNDAY</v>
      </c>
    </row>
    <row r="3" spans="2:107" ht="16.5" customHeight="1" thickTop="1" x14ac:dyDescent="0.3">
      <c r="B3" s="8">
        <f t="array" aca="1" ref="B3:H3" ca="1">Days+1+DATE(Calendar2Year,Calendar2MonthOption,1)-WEEKDAY(DATE(Calendar2Year,Calendar2MonthOption,1),WeekdayOption)</f>
        <v>45348</v>
      </c>
      <c r="C3" s="8">
        <f ca="1"/>
        <v>45349</v>
      </c>
      <c r="D3" s="8">
        <f ca="1"/>
        <v>45350</v>
      </c>
      <c r="E3" s="8">
        <f ca="1"/>
        <v>45351</v>
      </c>
      <c r="F3" s="9">
        <f ca="1"/>
        <v>45352</v>
      </c>
      <c r="G3" s="9">
        <f ca="1"/>
        <v>45353</v>
      </c>
      <c r="H3" s="10">
        <f ca="1"/>
        <v>45354</v>
      </c>
    </row>
    <row r="4" spans="2:107" ht="94.35" customHeight="1" x14ac:dyDescent="0.3">
      <c r="B4" s="11"/>
      <c r="C4" s="11"/>
      <c r="D4" s="12" t="s">
        <v>2</v>
      </c>
      <c r="E4" s="12"/>
      <c r="F4" s="12"/>
      <c r="G4" s="11"/>
      <c r="H4" s="13"/>
    </row>
    <row r="5" spans="2:107" ht="16.5" customHeight="1" x14ac:dyDescent="0.3">
      <c r="B5" s="9">
        <f t="array" aca="1" ref="B5:H5" ca="1">Days+8+DATE(Calendar2Year,Calendar2MonthOption,1)-WEEKDAY(DATE(Calendar2Year,Calendar2MonthOption,1),WeekdayOption)</f>
        <v>45355</v>
      </c>
      <c r="C5" s="9">
        <f ca="1"/>
        <v>45356</v>
      </c>
      <c r="D5" s="9">
        <f ca="1"/>
        <v>45357</v>
      </c>
      <c r="E5" s="9">
        <f ca="1"/>
        <v>45358</v>
      </c>
      <c r="F5" s="9">
        <f ca="1"/>
        <v>45359</v>
      </c>
      <c r="G5" s="9">
        <f ca="1"/>
        <v>45360</v>
      </c>
      <c r="H5" s="10">
        <f ca="1"/>
        <v>45361</v>
      </c>
    </row>
    <row r="6" spans="2:107" ht="94.35" customHeight="1" x14ac:dyDescent="0.3">
      <c r="B6" s="12" t="s">
        <v>3</v>
      </c>
      <c r="C6" s="12" t="s">
        <v>4</v>
      </c>
      <c r="D6" s="12" t="s">
        <v>5</v>
      </c>
      <c r="E6" s="12" t="s">
        <v>6</v>
      </c>
      <c r="F6" s="11"/>
      <c r="G6" s="11"/>
      <c r="H6" s="14"/>
    </row>
    <row r="7" spans="2:107" ht="16.5" customHeight="1" x14ac:dyDescent="0.3">
      <c r="B7" s="9">
        <f t="array" aca="1" ref="B7:H7" ca="1">Days+15+DATE(Calendar2Year,Calendar2MonthOption,1)-WEEKDAY(DATE(Calendar2Year,Calendar2MonthOption,1),WeekdayOption)</f>
        <v>45362</v>
      </c>
      <c r="C7" s="9">
        <f ca="1"/>
        <v>45363</v>
      </c>
      <c r="D7" s="9">
        <f ca="1"/>
        <v>45364</v>
      </c>
      <c r="E7" s="9">
        <f ca="1"/>
        <v>45365</v>
      </c>
      <c r="F7" s="9">
        <f ca="1"/>
        <v>45366</v>
      </c>
      <c r="G7" s="9">
        <f ca="1"/>
        <v>45367</v>
      </c>
      <c r="H7" s="10">
        <f ca="1"/>
        <v>45368</v>
      </c>
    </row>
    <row r="8" spans="2:107" ht="94.35" customHeight="1" x14ac:dyDescent="0.3">
      <c r="B8" s="11"/>
      <c r="C8" s="12" t="s">
        <v>7</v>
      </c>
      <c r="D8" s="11"/>
      <c r="E8" s="12" t="s">
        <v>8</v>
      </c>
      <c r="F8" s="11"/>
      <c r="G8" s="11"/>
      <c r="H8" s="13"/>
    </row>
    <row r="9" spans="2:107" ht="16.5" customHeight="1" x14ac:dyDescent="0.3">
      <c r="B9" s="9">
        <f t="array" aca="1" ref="B9:H9" ca="1">Days+22+DATE(Calendar2Year,Calendar2MonthOption,1)-WEEKDAY(DATE(Calendar2Year,Calendar2MonthOption,1),WeekdayOption)</f>
        <v>45369</v>
      </c>
      <c r="C9" s="9">
        <f ca="1"/>
        <v>45370</v>
      </c>
      <c r="D9" s="9">
        <f ca="1"/>
        <v>45371</v>
      </c>
      <c r="E9" s="9">
        <f ca="1"/>
        <v>45372</v>
      </c>
      <c r="F9" s="9">
        <f ca="1"/>
        <v>45373</v>
      </c>
      <c r="G9" s="9">
        <f ca="1"/>
        <v>45374</v>
      </c>
      <c r="H9" s="10">
        <f ca="1"/>
        <v>45375</v>
      </c>
    </row>
    <row r="10" spans="2:107" ht="94.35" customHeight="1" x14ac:dyDescent="0.3">
      <c r="B10" s="11"/>
      <c r="C10" s="12" t="s">
        <v>9</v>
      </c>
      <c r="D10" s="11"/>
      <c r="E10" s="11"/>
      <c r="F10" s="11"/>
      <c r="G10" s="11"/>
      <c r="H10" s="13"/>
    </row>
    <row r="11" spans="2:107" ht="16.5" customHeight="1" x14ac:dyDescent="0.3">
      <c r="B11" s="9">
        <f t="array" aca="1" ref="B11:H11" ca="1">Days+29+DATE(Calendar2Year,Calendar2MonthOption,1)-WEEKDAY(DATE(Calendar2Year,Calendar2MonthOption,1),WeekdayOption)</f>
        <v>45376</v>
      </c>
      <c r="C11" s="9">
        <f ca="1"/>
        <v>45377</v>
      </c>
      <c r="D11" s="9">
        <f ca="1"/>
        <v>45378</v>
      </c>
      <c r="E11" s="9">
        <f ca="1"/>
        <v>45379</v>
      </c>
      <c r="F11" s="9">
        <f ca="1"/>
        <v>45380</v>
      </c>
      <c r="G11" s="9">
        <f ca="1"/>
        <v>45381</v>
      </c>
      <c r="H11" s="10">
        <f ca="1"/>
        <v>45382</v>
      </c>
    </row>
    <row r="12" spans="2:107" ht="94.35" customHeight="1" x14ac:dyDescent="0.3">
      <c r="B12" s="11"/>
      <c r="C12" s="11"/>
      <c r="D12" s="11"/>
      <c r="E12" s="11"/>
      <c r="F12" s="11"/>
      <c r="G12" s="11"/>
      <c r="H12" s="13"/>
    </row>
    <row r="13" spans="2:107" ht="16.5" customHeight="1" x14ac:dyDescent="0.3">
      <c r="B13" s="15">
        <f t="array" aca="1" ref="B13:C13" ca="1">Days+36+DATE(Calendar2Year,Calendar2MonthOption,1)-WEEKDAY(DATE(Calendar2Year,Calendar2MonthOption,1),WeekdayOption)</f>
        <v>45383</v>
      </c>
      <c r="C13" s="15">
        <f ca="1"/>
        <v>45384</v>
      </c>
      <c r="D13" s="35" t="s">
        <v>10</v>
      </c>
      <c r="E13" s="35"/>
      <c r="F13" s="35"/>
      <c r="G13" s="35"/>
      <c r="H13" s="35"/>
    </row>
    <row r="14" spans="2:107" ht="94.35" customHeight="1" x14ac:dyDescent="0.3">
      <c r="B14" s="11"/>
      <c r="C14" s="11"/>
      <c r="D14" s="36"/>
      <c r="E14" s="36"/>
      <c r="F14" s="36"/>
      <c r="G14" s="36"/>
      <c r="H14" s="36"/>
    </row>
    <row r="15" spans="2:107" s="1" customFormat="1" ht="10.199999999999999" customHeight="1" x14ac:dyDescent="0.3"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</row>
    <row r="16" spans="2:107" s="5" customFormat="1" ht="14.25" customHeight="1" x14ac:dyDescent="0.3"/>
    <row r="17" s="5" customFormat="1" ht="16.5" customHeight="1" x14ac:dyDescent="0.3"/>
    <row r="18" s="5" customFormat="1" ht="56.25" customHeight="1" x14ac:dyDescent="0.3"/>
    <row r="19" s="5" customFormat="1" ht="16.5" customHeight="1" x14ac:dyDescent="0.3"/>
    <row r="20" s="5" customFormat="1" ht="56.25" customHeight="1" x14ac:dyDescent="0.3"/>
    <row r="21" s="5" customFormat="1" ht="16.5" customHeight="1" x14ac:dyDescent="0.3"/>
    <row r="22" s="5" customFormat="1" ht="56.25" customHeight="1" x14ac:dyDescent="0.3"/>
    <row r="23" s="5" customFormat="1" ht="16.5" customHeight="1" x14ac:dyDescent="0.3"/>
    <row r="24" s="5" customFormat="1" ht="56.25" customHeight="1" x14ac:dyDescent="0.3"/>
    <row r="25" s="5" customFormat="1" ht="16.5" customHeight="1" x14ac:dyDescent="0.3"/>
    <row r="26" s="5" customFormat="1" ht="57" customHeight="1" x14ac:dyDescent="0.3"/>
    <row r="27" s="5" customFormat="1" ht="16.5" customHeight="1" x14ac:dyDescent="0.3"/>
    <row r="28" s="5" customFormat="1" ht="63.75" customHeight="1" x14ac:dyDescent="0.3"/>
    <row r="29" s="5" customFormat="1" x14ac:dyDescent="0.3"/>
    <row r="30" s="5" customFormat="1" x14ac:dyDescent="0.3"/>
    <row r="31" s="5" customFormat="1" x14ac:dyDescent="0.3"/>
    <row r="32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  <row r="67" s="5" customFormat="1" x14ac:dyDescent="0.3"/>
    <row r="68" s="5" customFormat="1" x14ac:dyDescent="0.3"/>
    <row r="69" s="5" customFormat="1" x14ac:dyDescent="0.3"/>
    <row r="70" s="5" customFormat="1" x14ac:dyDescent="0.3"/>
    <row r="71" s="5" customFormat="1" x14ac:dyDescent="0.3"/>
    <row r="72" s="5" customFormat="1" x14ac:dyDescent="0.3"/>
    <row r="73" s="5" customFormat="1" x14ac:dyDescent="0.3"/>
    <row r="74" s="5" customFormat="1" x14ac:dyDescent="0.3"/>
    <row r="75" s="5" customFormat="1" x14ac:dyDescent="0.3"/>
    <row r="76" s="5" customFormat="1" x14ac:dyDescent="0.3"/>
    <row r="77" s="5" customFormat="1" x14ac:dyDescent="0.3"/>
    <row r="78" s="5" customFormat="1" x14ac:dyDescent="0.3"/>
    <row r="79" s="5" customFormat="1" x14ac:dyDescent="0.3"/>
    <row r="80" s="5" customFormat="1" x14ac:dyDescent="0.3"/>
    <row r="81" s="5" customFormat="1" x14ac:dyDescent="0.3"/>
    <row r="82" s="5" customFormat="1" x14ac:dyDescent="0.3"/>
    <row r="83" s="5" customFormat="1" x14ac:dyDescent="0.3"/>
    <row r="84" s="5" customFormat="1" x14ac:dyDescent="0.3"/>
    <row r="85" s="5" customFormat="1" x14ac:dyDescent="0.3"/>
    <row r="86" s="5" customFormat="1" x14ac:dyDescent="0.3"/>
    <row r="87" s="5" customFormat="1" x14ac:dyDescent="0.3"/>
    <row r="88" s="5" customFormat="1" x14ac:dyDescent="0.3"/>
    <row r="89" s="5" customFormat="1" x14ac:dyDescent="0.3"/>
    <row r="90" s="5" customFormat="1" x14ac:dyDescent="0.3"/>
    <row r="91" s="5" customFormat="1" x14ac:dyDescent="0.3"/>
    <row r="92" s="5" customFormat="1" x14ac:dyDescent="0.3"/>
    <row r="93" s="5" customFormat="1" x14ac:dyDescent="0.3"/>
    <row r="94" s="5" customFormat="1" x14ac:dyDescent="0.3"/>
    <row r="95" s="5" customFormat="1" x14ac:dyDescent="0.3"/>
    <row r="96" s="5" customFormat="1" x14ac:dyDescent="0.3"/>
    <row r="97" s="5" customFormat="1" x14ac:dyDescent="0.3"/>
    <row r="98" s="5" customFormat="1" x14ac:dyDescent="0.3"/>
    <row r="99" s="5" customFormat="1" x14ac:dyDescent="0.3"/>
    <row r="100" s="5" customFormat="1" x14ac:dyDescent="0.3"/>
    <row r="101" s="5" customFormat="1" x14ac:dyDescent="0.3"/>
    <row r="102" s="5" customFormat="1" x14ac:dyDescent="0.3"/>
    <row r="103" s="5" customFormat="1" x14ac:dyDescent="0.3"/>
    <row r="104" s="5" customFormat="1" x14ac:dyDescent="0.3"/>
    <row r="105" s="5" customFormat="1" x14ac:dyDescent="0.3"/>
    <row r="106" s="5" customFormat="1" x14ac:dyDescent="0.3"/>
    <row r="107" s="5" customFormat="1" x14ac:dyDescent="0.3"/>
    <row r="108" s="5" customFormat="1" x14ac:dyDescent="0.3"/>
    <row r="109" s="5" customFormat="1" x14ac:dyDescent="0.3"/>
    <row r="110" s="5" customFormat="1" x14ac:dyDescent="0.3"/>
    <row r="111" s="5" customFormat="1" x14ac:dyDescent="0.3"/>
    <row r="112" s="5" customFormat="1" x14ac:dyDescent="0.3"/>
    <row r="113" s="5" customFormat="1" x14ac:dyDescent="0.3"/>
    <row r="114" s="5" customFormat="1" x14ac:dyDescent="0.3"/>
    <row r="115" s="5" customFormat="1" x14ac:dyDescent="0.3"/>
    <row r="116" s="5" customFormat="1" x14ac:dyDescent="0.3"/>
    <row r="117" s="5" customFormat="1" x14ac:dyDescent="0.3"/>
    <row r="118" s="5" customFormat="1" x14ac:dyDescent="0.3"/>
    <row r="119" s="5" customFormat="1" x14ac:dyDescent="0.3"/>
    <row r="120" s="5" customFormat="1" x14ac:dyDescent="0.3"/>
    <row r="121" s="5" customFormat="1" x14ac:dyDescent="0.3"/>
    <row r="122" s="5" customFormat="1" x14ac:dyDescent="0.3"/>
    <row r="123" s="5" customFormat="1" x14ac:dyDescent="0.3"/>
    <row r="124" s="5" customFormat="1" x14ac:dyDescent="0.3"/>
    <row r="125" s="5" customFormat="1" x14ac:dyDescent="0.3"/>
    <row r="126" s="5" customFormat="1" x14ac:dyDescent="0.3"/>
    <row r="127" s="5" customFormat="1" x14ac:dyDescent="0.3"/>
    <row r="128" s="5" customFormat="1" x14ac:dyDescent="0.3"/>
    <row r="129" s="5" customFormat="1" x14ac:dyDescent="0.3"/>
    <row r="130" s="5" customFormat="1" x14ac:dyDescent="0.3"/>
    <row r="131" s="5" customFormat="1" x14ac:dyDescent="0.3"/>
    <row r="132" s="5" customFormat="1" x14ac:dyDescent="0.3"/>
    <row r="133" s="5" customFormat="1" x14ac:dyDescent="0.3"/>
    <row r="134" s="5" customFormat="1" x14ac:dyDescent="0.3"/>
    <row r="135" s="5" customFormat="1" x14ac:dyDescent="0.3"/>
    <row r="136" s="5" customFormat="1" x14ac:dyDescent="0.3"/>
    <row r="137" s="5" customFormat="1" x14ac:dyDescent="0.3"/>
    <row r="138" s="5" customFormat="1" x14ac:dyDescent="0.3"/>
    <row r="139" s="5" customFormat="1" x14ac:dyDescent="0.3"/>
    <row r="140" s="5" customFormat="1" x14ac:dyDescent="0.3"/>
    <row r="141" s="5" customFormat="1" x14ac:dyDescent="0.3"/>
    <row r="142" s="5" customFormat="1" x14ac:dyDescent="0.3"/>
    <row r="143" s="5" customFormat="1" x14ac:dyDescent="0.3"/>
    <row r="144" s="5" customFormat="1" x14ac:dyDescent="0.3"/>
    <row r="145" s="5" customFormat="1" x14ac:dyDescent="0.3"/>
    <row r="146" s="5" customFormat="1" x14ac:dyDescent="0.3"/>
    <row r="147" s="5" customFormat="1" x14ac:dyDescent="0.3"/>
    <row r="148" s="5" customFormat="1" x14ac:dyDescent="0.3"/>
    <row r="149" s="5" customFormat="1" x14ac:dyDescent="0.3"/>
    <row r="150" s="5" customFormat="1" x14ac:dyDescent="0.3"/>
    <row r="151" s="5" customFormat="1" x14ac:dyDescent="0.3"/>
    <row r="152" s="5" customFormat="1" x14ac:dyDescent="0.3"/>
    <row r="153" s="5" customFormat="1" x14ac:dyDescent="0.3"/>
    <row r="154" s="5" customFormat="1" x14ac:dyDescent="0.3"/>
    <row r="155" s="5" customFormat="1" x14ac:dyDescent="0.3"/>
    <row r="156" s="5" customFormat="1" x14ac:dyDescent="0.3"/>
    <row r="157" s="5" customFormat="1" x14ac:dyDescent="0.3"/>
    <row r="158" s="5" customFormat="1" x14ac:dyDescent="0.3"/>
    <row r="159" s="5" customFormat="1" x14ac:dyDescent="0.3"/>
    <row r="160" s="5" customFormat="1" x14ac:dyDescent="0.3"/>
    <row r="161" s="5" customFormat="1" x14ac:dyDescent="0.3"/>
    <row r="162" s="5" customFormat="1" x14ac:dyDescent="0.3"/>
    <row r="163" s="5" customFormat="1" x14ac:dyDescent="0.3"/>
    <row r="164" s="5" customFormat="1" x14ac:dyDescent="0.3"/>
    <row r="165" s="5" customFormat="1" x14ac:dyDescent="0.3"/>
    <row r="166" s="5" customFormat="1" x14ac:dyDescent="0.3"/>
    <row r="167" s="5" customFormat="1" x14ac:dyDescent="0.3"/>
    <row r="168" s="5" customFormat="1" x14ac:dyDescent="0.3"/>
    <row r="169" s="5" customFormat="1" x14ac:dyDescent="0.3"/>
    <row r="170" s="5" customFormat="1" x14ac:dyDescent="0.3"/>
    <row r="171" s="5" customFormat="1" x14ac:dyDescent="0.3"/>
    <row r="172" s="5" customForma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</sheetData>
  <mergeCells count="3">
    <mergeCell ref="F1:H1"/>
    <mergeCell ref="D13:H13"/>
    <mergeCell ref="D14:H14"/>
  </mergeCells>
  <conditionalFormatting sqref="B3:H3 B5:H5 B7:H7 B9:H9 B11:H11 B13:C13">
    <cfRule type="expression" dxfId="1" priority="1">
      <formula>MONTH(B3)&lt;&gt;Calendar1MonthOption</formula>
    </cfRule>
  </conditionalFormatting>
  <dataValidations count="4">
    <dataValidation allowBlank="1" showInputMessage="1" showErrorMessage="1" prompt="Automatically determined weekday. To change weekdays, select a new week start day in cell B2" sqref="C2:H2" xr:uid="{9BE1CC07-D7AE-405F-8929-CC514F6CF983}"/>
    <dataValidation allowBlank="1" showInputMessage="1" prompt="Calendar month is automatically updated based on the month selected in cell C1" sqref="C1:E1" xr:uid="{A8BC0328-7E7F-410C-AF9B-57F874CF141E}"/>
    <dataValidation allowBlank="1" showInputMessage="1" prompt="Calendar year is automatically updated based on the year selected in cell B1" sqref="B1" xr:uid="{4CD3EE0D-D969-4CCB-9B76-9F03EB5E467F}"/>
    <dataValidation allowBlank="1" showInputMessage="1" prompt="Automatically determined weekday. To change weekdays, select a new week start day in cell B2" sqref="B2" xr:uid="{B3F405CD-A087-4144-8CB8-37EE1859713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Seminars</vt:lpstr>
      <vt:lpstr>Calendar</vt:lpstr>
    </vt:vector>
  </TitlesOfParts>
  <Company>The Boeing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Luchuk, Diana</dc:creator>
  <cp:lastModifiedBy>Luchuk, Diana</cp:lastModifiedBy>
  <dcterms:created xsi:type="dcterms:W3CDTF">2024-02-07T15:29:03Z</dcterms:created>
  <dcterms:modified xsi:type="dcterms:W3CDTF">2024-02-12T13:46:24Z</dcterms:modified>
</cp:coreProperties>
</file>